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192.168.1.236\Licitaciones\UNIDAD LICITACIONES AÑO 2024\LICITACION PUBLICA INTERNACIONAL 01_24\Comunicado 2 y 2da prórroga\"/>
    </mc:Choice>
  </mc:AlternateContent>
  <xr:revisionPtr revIDLastSave="0" documentId="8_{92F20738-4437-4DC5-91BD-834DBD8E17AD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ubrado corregido 052024" sheetId="3" r:id="rId1"/>
    <sheet name="Cuadro financiero" sheetId="4" r:id="rId2"/>
  </sheets>
  <definedNames>
    <definedName name="_xlnm.Print_Area" localSheetId="0">'Rubrado corregido 052024'!$A$1:$G$60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3" l="1"/>
  <c r="G51" i="3" l="1"/>
  <c r="G55" i="3" l="1"/>
  <c r="G52" i="3"/>
  <c r="G56" i="3" l="1"/>
  <c r="G59" i="3" l="1"/>
</calcChain>
</file>

<file path=xl/sharedStrings.xml><?xml version="1.0" encoding="utf-8"?>
<sst xmlns="http://schemas.openxmlformats.org/spreadsheetml/2006/main" count="188" uniqueCount="117">
  <si>
    <t>RUBRO</t>
  </si>
  <si>
    <t>DESCRIPCIÓN</t>
  </si>
  <si>
    <t>Unidad</t>
  </si>
  <si>
    <t>Cantidad Total</t>
  </si>
  <si>
    <t>Precio Unitario</t>
  </si>
  <si>
    <t>Precio Total</t>
  </si>
  <si>
    <t>SUMINISTRO E INTALACIÓN TUBERÍA PEAD 450 mm</t>
  </si>
  <si>
    <t>SUMINISTRO E INTALACIÓN TUBERÍA PEAD 600 mm</t>
  </si>
  <si>
    <t>SUMINISTRO E INTALACIÓN TUBERÍA PEAD 750 mm</t>
  </si>
  <si>
    <t>SUMINISTRO E INTALACIÓN TUBERÍA PEAD 900 mm</t>
  </si>
  <si>
    <r>
      <t xml:space="preserve">BOCA DE TORMENTA TIPO 2 C/CONEXIÓN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Calibri"/>
        <family val="2"/>
        <scheme val="minor"/>
      </rPr>
      <t xml:space="preserve"> 300 mm</t>
    </r>
  </si>
  <si>
    <t>unid</t>
  </si>
  <si>
    <r>
      <t xml:space="preserve">BOCA DE TORMENTA TIPO 3 C/CONEXIÓN </t>
    </r>
    <r>
      <rPr>
        <sz val="10"/>
        <color theme="1"/>
        <rFont val="Symbol"/>
        <family val="1"/>
        <charset val="2"/>
      </rPr>
      <t>F</t>
    </r>
    <r>
      <rPr>
        <sz val="10"/>
        <color theme="1"/>
        <rFont val="Calibri"/>
        <family val="2"/>
        <scheme val="minor"/>
      </rPr>
      <t xml:space="preserve"> 400 mm</t>
    </r>
  </si>
  <si>
    <t>REGISTRO INSPECCIÓN  1.0x1.0 - 1.2x1.2m</t>
  </si>
  <si>
    <t>REGISTRO INSPECCIÓN 1.5x1.5</t>
  </si>
  <si>
    <r>
      <t>m</t>
    </r>
    <r>
      <rPr>
        <vertAlign val="superscript"/>
        <sz val="10"/>
        <color theme="1"/>
        <rFont val="Calibri"/>
        <family val="2"/>
        <scheme val="minor"/>
      </rPr>
      <t>3</t>
    </r>
  </si>
  <si>
    <t>RECONSTRUCCIÓN CONEXIONES DOMICILIARIAS AGUA POTABLE</t>
  </si>
  <si>
    <t xml:space="preserve">RECONSTRUCCIÓN CONEXIONES DOMICILIARIAS SANEAMIENTO </t>
  </si>
  <si>
    <t xml:space="preserve">BOCA DE TORMENTA TIPO 3 SIN CONEXIÓN </t>
  </si>
  <si>
    <t xml:space="preserve">EXCAVACIÓN EN ROCA </t>
  </si>
  <si>
    <t xml:space="preserve">HORMIGÓN PARA BADENES Y PROTECCIÓN DE TUBERÍAS </t>
  </si>
  <si>
    <t xml:space="preserve">CAPTACIONES EN CANAL </t>
  </si>
  <si>
    <t>RELLENO DE CÁMARAS CON MATERIAL GRANULAR</t>
  </si>
  <si>
    <t>RECONSTRUCCIÓN REGISTROS DE SANEAMIENTO</t>
  </si>
  <si>
    <t>SUMINISTRO Y COLOCACIÓN DE TRITUBO PARA FIBRAÓPTICA (ANTEL)</t>
  </si>
  <si>
    <t>RECONSTRUCCIÓN CÁMARAS 60x60 (ANTEL)</t>
  </si>
  <si>
    <t>CORDÓN DE HORMIGÓN ARMADO</t>
  </si>
  <si>
    <t>mL</t>
  </si>
  <si>
    <t>REGUERA (componentes hierro - suministro y colocación)</t>
  </si>
  <si>
    <t xml:space="preserve">SUSTITUCIÓN COLECTOR DE SANEAMIENTO </t>
  </si>
  <si>
    <t>SUSTITUCIÓN DE LÍNEA DE ABASTECIMIENTO DE AGUA POTABLE</t>
  </si>
  <si>
    <t>SUSTITUCIÓN LÍNEA DE MT (UTE)</t>
  </si>
  <si>
    <t>TRASLADO DE COLUMNAS DE BT  (UTE)</t>
  </si>
  <si>
    <t>TRASLADO DE COLUMNAS DE  MT (UTE)</t>
  </si>
  <si>
    <r>
      <t>HOMRIGÓN ARMADO PARA CANALES - PAREDES Y FONDO DEL CANAL (f</t>
    </r>
    <r>
      <rPr>
        <vertAlign val="subscript"/>
        <sz val="10"/>
        <color theme="1"/>
        <rFont val="Calibri"/>
        <family val="2"/>
        <scheme val="minor"/>
      </rPr>
      <t>ck</t>
    </r>
    <r>
      <rPr>
        <sz val="10"/>
        <color theme="1"/>
        <rFont val="Calibri"/>
        <family val="2"/>
        <scheme val="minor"/>
      </rPr>
      <t>=275 kg/cm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</si>
  <si>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r>
      <t>HOMRIGÓN ARMADO PARA CANALES - MEDIA CALZADA INCLUIDA LOSA DEL CANAL (f</t>
    </r>
    <r>
      <rPr>
        <vertAlign val="subscript"/>
        <sz val="10"/>
        <color theme="1"/>
        <rFont val="Calibri"/>
        <family val="2"/>
        <scheme val="minor"/>
      </rPr>
      <t>ck</t>
    </r>
    <r>
      <rPr>
        <sz val="10"/>
        <color theme="1"/>
        <rFont val="Calibri"/>
        <family val="2"/>
        <scheme val="minor"/>
      </rPr>
      <t>=275 kg/cm</t>
    </r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</si>
  <si>
    <t>GRUPO</t>
  </si>
  <si>
    <t>ACCESOS VEHICULARES</t>
  </si>
  <si>
    <t xml:space="preserve">RAMPAS ESQUINAS </t>
  </si>
  <si>
    <t>DRENAJES</t>
  </si>
  <si>
    <t>PAVIMENTO DE HORMIGÓN</t>
  </si>
  <si>
    <t>BASE GRANULAR CEMENTADA</t>
  </si>
  <si>
    <t>EXCAVACIÓN NO CLASIFICADA A DEPÓSITO</t>
  </si>
  <si>
    <t>DEMOLICIÓN DE PAVIMENTO DE HORMIGÓN</t>
  </si>
  <si>
    <t>CARTEL DE OBRA</t>
  </si>
  <si>
    <t xml:space="preserve">IMPLANTACIÓN </t>
  </si>
  <si>
    <t>CCC</t>
  </si>
  <si>
    <t>un</t>
  </si>
  <si>
    <t>I</t>
  </si>
  <si>
    <t>II</t>
  </si>
  <si>
    <t>XII</t>
  </si>
  <si>
    <t>X</t>
  </si>
  <si>
    <t>XLII</t>
  </si>
  <si>
    <t xml:space="preserve">OBRAS DE PLUVIALES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</si>
  <si>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</si>
  <si>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</si>
  <si>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</si>
  <si>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</si>
  <si>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</si>
  <si>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</si>
  <si>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</si>
  <si>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</si>
  <si>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</si>
  <si>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</si>
  <si>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</si>
  <si>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</si>
  <si>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</si>
  <si>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</si>
  <si>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</si>
  <si>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gl</t>
  </si>
  <si>
    <r>
      <t>m</t>
    </r>
    <r>
      <rPr>
        <vertAlign val="superscript"/>
        <sz val="11"/>
        <rFont val="Calibri"/>
        <family val="2"/>
      </rPr>
      <t>2</t>
    </r>
  </si>
  <si>
    <r>
      <t>m</t>
    </r>
    <r>
      <rPr>
        <vertAlign val="superscript"/>
        <sz val="11"/>
        <rFont val="Calibri"/>
        <family val="2"/>
      </rPr>
      <t>3</t>
    </r>
  </si>
  <si>
    <t>ml</t>
  </si>
  <si>
    <t>IVA =</t>
  </si>
  <si>
    <t>D</t>
  </si>
  <si>
    <t>VI</t>
  </si>
  <si>
    <t>CXVI</t>
  </si>
  <si>
    <t>IX</t>
  </si>
  <si>
    <t>RECONSTRUCCIÓN DE VEREDAS DE BALDOSAS</t>
  </si>
  <si>
    <t xml:space="preserve">GESTIÓN AMBIENTAL </t>
  </si>
  <si>
    <t>Sub total contrato</t>
  </si>
  <si>
    <t>Total contrato</t>
  </si>
  <si>
    <t>SUSTITUCIÓN LÍNEA DE BT (UTE)</t>
  </si>
  <si>
    <t xml:space="preserve">SEÑALIZACIÓN DE OBRA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</si>
  <si>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</si>
  <si>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</si>
  <si>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</si>
  <si>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</si>
  <si>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</si>
  <si>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</si>
  <si>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</si>
  <si>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</si>
  <si>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</si>
  <si>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</si>
  <si>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</si>
  <si>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</si>
  <si>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</si>
  <si>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VEREDAS DE HORMIGÓN RAYADO</t>
  </si>
  <si>
    <t>LLSS (71,8% MI ) =</t>
  </si>
  <si>
    <t>LLSS imprevistos (71,8% MI) =</t>
  </si>
  <si>
    <t>IVA imprevistos =</t>
  </si>
  <si>
    <t>Sub total imprevistos 10% =</t>
  </si>
  <si>
    <t xml:space="preserve">OBRAS EVENTUALES DE PAGO POR CANTIDAD EJECUTADA </t>
  </si>
  <si>
    <t>VIALIDAD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</si>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</sst>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vertAlign val="superscript"/>
      <sz val="10"/>
      <color theme="1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b/>
      <sz val="10"/>
      <color indexed="8"/>
      <name val="Calibri"/>
      <family val="2"/>
    </font>
    <font>
      <vertAlign val="superscript"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186D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8" fillId="0" borderId="0" applyFont="0" applyFill="0" applyBorder="0" applyAlignment="0" applyProtection="0"/>
  </cellStyleXfs>
  <cellXfs count="48">
    <xf numFmtId="0" fontId="0" fillId="0" borderId="0" xfId="0"/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0" xfId="1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4" fontId="14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" fontId="0" fillId="0" borderId="0" xfId="0" applyNumberForma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4" fontId="0" fillId="0" borderId="0" xfId="0" applyNumberFormat="1" applyAlignment="1">
      <alignment vertical="center"/>
    </xf>
    <xf numFmtId="0" fontId="12" fillId="5" borderId="0" xfId="0" applyFont="1" applyFill="1" applyAlignment="1">
      <alignment horizontal="right" vertical="center"/>
    </xf>
    <xf numFmtId="4" fontId="12" fillId="5" borderId="0" xfId="0" applyNumberFormat="1" applyFont="1" applyFill="1" applyAlignment="1">
      <alignment horizontal="right" vertical="center"/>
    </xf>
    <xf numFmtId="3" fontId="0" fillId="0" borderId="0" xfId="0" applyNumberFormat="1" applyAlignment="1">
      <alignment vertical="center"/>
    </xf>
    <xf numFmtId="3" fontId="17" fillId="0" borderId="0" xfId="0" applyNumberFormat="1" applyFont="1" applyAlignment="1">
      <alignment vertical="center"/>
    </xf>
    <xf numFmtId="164" fontId="0" fillId="0" borderId="0" xfId="2" applyFont="1"/>
    <xf numFmtId="0" fontId="19" fillId="0" borderId="1" xfId="0" applyFont="1" applyBorder="1"/>
    <xf numFmtId="164" fontId="0" fillId="0" borderId="1" xfId="2" applyFont="1" applyBorder="1"/>
    <xf numFmtId="0" fontId="19" fillId="6" borderId="1" xfId="0" applyFont="1" applyFill="1" applyBorder="1"/>
    <xf numFmtId="164" fontId="19" fillId="6" borderId="1" xfId="2" applyFont="1" applyFill="1" applyBorder="1"/>
    <xf numFmtId="1" fontId="3" fillId="3" borderId="1" xfId="1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61265"/>
  <sheetViews>
    <sheetView showGridLines="0" zoomScale="80" zoomScaleNormal="80" workbookViewId="0">
      <selection activeCell="K40" sqref="K40"/>
    </sheetView>
  </sheetViews>
  <sheetFormatPr baseColWidth="10" defaultColWidth="11.42578125" defaultRowHeight="15" x14ac:dyDescent="0.25"/>
  <cols>
    <col min="1" max="1" width="8.28515625" style="3" customWidth="1"/>
    <col min="2" max="2" width="11.42578125" style="18"/>
    <col min="3" max="3" width="79.7109375" style="18" bestFit="1" customWidth="1"/>
    <col min="4" max="4" width="7.28515625" style="18" bestFit="1" customWidth="1"/>
    <col min="5" max="5" width="11.42578125" style="18"/>
    <col min="6" max="6" width="15.7109375" style="18" customWidth="1"/>
    <col min="7" max="7" width="17.42578125" style="18" customWidth="1"/>
    <col min="8" max="8" width="12.42578125" style="13" bestFit="1" customWidth="1"/>
    <col min="9" max="9" width="13.140625" style="13" bestFit="1" customWidth="1"/>
    <col min="10" max="10" width="12.42578125" style="13" bestFit="1" customWidth="1"/>
    <col min="11" max="11" width="18.42578125" style="13" customWidth="1"/>
    <col min="12" max="12" width="11.42578125" style="13"/>
    <col min="13" max="13" width="17.85546875" style="13" customWidth="1"/>
    <col min="14" max="14" width="11.42578125" style="13"/>
    <col min="15" max="15" width="15.28515625" style="13" customWidth="1"/>
    <col min="16" max="16" width="11.42578125" style="13"/>
    <col min="17" max="17" width="16.28515625" style="13" customWidth="1"/>
    <col min="18" max="18" width="11.42578125" style="13"/>
    <col min="19" max="19" width="16.140625" style="13" customWidth="1"/>
    <col min="20" max="16384" width="11.42578125" style="13"/>
  </cols>
  <sheetData>
    <row r="2" spans="1:10" x14ac:dyDescent="0.25">
      <c r="A2" s="47" t="s">
        <v>36</v>
      </c>
      <c r="B2" s="47" t="s">
        <v>0</v>
      </c>
      <c r="C2" s="47" t="s">
        <v>1</v>
      </c>
      <c r="D2" s="47" t="s">
        <v>2</v>
      </c>
      <c r="E2" s="45" t="s">
        <v>3</v>
      </c>
      <c r="F2" s="45" t="s">
        <v>4</v>
      </c>
      <c r="G2" s="45" t="s">
        <v>5</v>
      </c>
      <c r="H2" s="17"/>
      <c r="I2" s="17"/>
      <c r="J2" s="17"/>
    </row>
    <row r="3" spans="1:10" x14ac:dyDescent="0.25">
      <c r="A3" s="47"/>
      <c r="B3" s="47"/>
      <c r="C3" s="47"/>
      <c r="D3" s="47"/>
      <c r="E3" s="45"/>
      <c r="F3" s="45"/>
      <c r="G3" s="45"/>
      <c r="H3" s="17"/>
      <c r="I3" s="17"/>
      <c r="J3" s="17"/>
    </row>
    <row r="4" spans="1:10" x14ac:dyDescent="0.25">
      <c r="A4" s="46" t="s">
        <v>103</v>
      </c>
      <c r="B4" s="46"/>
      <c r="C4" s="26"/>
      <c r="D4" s="26"/>
      <c r="E4" s="24"/>
      <c r="F4" s="24"/>
      <c r="G4" s="25"/>
      <c r="I4" s="17"/>
      <c r="J4" s="17"/>
    </row>
    <row r="5" spans="1:10" x14ac:dyDescent="0.25">
      <c r="A5" s="7" t="s">
        <v>48</v>
      </c>
      <c r="B5" s="27" t="s">
        <v>84</v>
      </c>
      <c r="C5" s="28" t="s">
        <v>45</v>
      </c>
      <c r="D5" s="5" t="s">
        <v>69</v>
      </c>
      <c r="E5" s="23">
        <v>1</v>
      </c>
      <c r="F5" s="23">
        <v>1500000</v>
      </c>
      <c r="G5" s="23">
        <v>0</v>
      </c>
      <c r="I5" s="35"/>
    </row>
    <row r="6" spans="1:10" x14ac:dyDescent="0.25">
      <c r="A6" s="7" t="s">
        <v>46</v>
      </c>
      <c r="B6" s="27" t="s">
        <v>85</v>
      </c>
      <c r="C6" s="28" t="s">
        <v>44</v>
      </c>
      <c r="D6" s="5" t="s">
        <v>47</v>
      </c>
      <c r="E6" s="23">
        <v>2</v>
      </c>
      <c r="F6" s="23">
        <v>65000</v>
      </c>
      <c r="G6" s="23">
        <v>0</v>
      </c>
      <c r="I6" s="35"/>
    </row>
    <row r="7" spans="1:10" x14ac:dyDescent="0.25">
      <c r="A7" s="7" t="s">
        <v>48</v>
      </c>
      <c r="B7" s="27" t="s">
        <v>86</v>
      </c>
      <c r="C7" s="28" t="s">
        <v>79</v>
      </c>
      <c r="D7" s="5" t="s">
        <v>69</v>
      </c>
      <c r="E7" s="23">
        <v>1</v>
      </c>
      <c r="F7" s="23">
        <v>1200000</v>
      </c>
      <c r="G7" s="23">
        <v>0</v>
      </c>
      <c r="I7" s="35"/>
    </row>
    <row r="8" spans="1:10" x14ac:dyDescent="0.25">
      <c r="A8" s="7" t="s">
        <v>48</v>
      </c>
      <c r="B8" s="27" t="s">
        <v>87</v>
      </c>
      <c r="C8" s="28" t="s">
        <v>83</v>
      </c>
      <c r="D8" s="5" t="s">
        <v>69</v>
      </c>
      <c r="E8" s="23">
        <v>1</v>
      </c>
      <c r="F8" s="23">
        <v>1000000</v>
      </c>
      <c r="G8" s="23">
        <v>0</v>
      </c>
      <c r="I8" s="35"/>
    </row>
    <row r="9" spans="1:10" ht="17.25" x14ac:dyDescent="0.25">
      <c r="A9" s="7" t="s">
        <v>49</v>
      </c>
      <c r="B9" s="27" t="s">
        <v>88</v>
      </c>
      <c r="C9" s="28" t="s">
        <v>43</v>
      </c>
      <c r="D9" s="5" t="s">
        <v>70</v>
      </c>
      <c r="E9" s="23">
        <v>8505</v>
      </c>
      <c r="F9" s="23">
        <v>250</v>
      </c>
      <c r="G9" s="23">
        <v>0</v>
      </c>
      <c r="H9" s="39"/>
      <c r="I9" s="38"/>
      <c r="J9" s="38"/>
    </row>
    <row r="10" spans="1:10" ht="17.25" x14ac:dyDescent="0.25">
      <c r="A10" s="7" t="s">
        <v>49</v>
      </c>
      <c r="B10" s="27" t="s">
        <v>89</v>
      </c>
      <c r="C10" s="28" t="s">
        <v>42</v>
      </c>
      <c r="D10" s="5" t="s">
        <v>71</v>
      </c>
      <c r="E10" s="23">
        <v>6883</v>
      </c>
      <c r="F10" s="23">
        <v>320</v>
      </c>
      <c r="G10" s="23">
        <v>0</v>
      </c>
      <c r="H10" s="39"/>
      <c r="I10" s="38"/>
      <c r="J10" s="38"/>
    </row>
    <row r="11" spans="1:10" ht="17.25" x14ac:dyDescent="0.25">
      <c r="A11" s="7" t="s">
        <v>50</v>
      </c>
      <c r="B11" s="27" t="s">
        <v>90</v>
      </c>
      <c r="C11" s="28" t="s">
        <v>41</v>
      </c>
      <c r="D11" s="5" t="s">
        <v>71</v>
      </c>
      <c r="E11" s="23">
        <v>4003.7999999999997</v>
      </c>
      <c r="F11" s="23">
        <v>2150</v>
      </c>
      <c r="G11" s="23">
        <v>0</v>
      </c>
      <c r="H11" s="39"/>
      <c r="I11" s="38"/>
      <c r="J11" s="38"/>
    </row>
    <row r="12" spans="1:10" ht="17.25" x14ac:dyDescent="0.25">
      <c r="A12" s="7" t="s">
        <v>51</v>
      </c>
      <c r="B12" s="27" t="s">
        <v>91</v>
      </c>
      <c r="C12" s="28" t="s">
        <v>40</v>
      </c>
      <c r="D12" s="5" t="s">
        <v>70</v>
      </c>
      <c r="E12" s="23">
        <v>26692</v>
      </c>
      <c r="F12" s="23">
        <v>1350</v>
      </c>
      <c r="G12" s="23">
        <v>0</v>
      </c>
      <c r="I12" s="35"/>
    </row>
    <row r="13" spans="1:10" x14ac:dyDescent="0.25">
      <c r="A13" s="7" t="s">
        <v>51</v>
      </c>
      <c r="B13" s="27" t="s">
        <v>92</v>
      </c>
      <c r="C13" s="28" t="s">
        <v>26</v>
      </c>
      <c r="D13" s="5" t="s">
        <v>72</v>
      </c>
      <c r="E13" s="23">
        <v>6460</v>
      </c>
      <c r="F13" s="23">
        <v>875</v>
      </c>
      <c r="G13" s="23">
        <v>0</v>
      </c>
      <c r="I13" s="35"/>
    </row>
    <row r="14" spans="1:10" x14ac:dyDescent="0.25">
      <c r="A14" s="7" t="s">
        <v>52</v>
      </c>
      <c r="B14" s="27" t="s">
        <v>93</v>
      </c>
      <c r="C14" s="28" t="s">
        <v>39</v>
      </c>
      <c r="D14" s="5" t="s">
        <v>72</v>
      </c>
      <c r="E14" s="23">
        <v>300</v>
      </c>
      <c r="F14" s="23">
        <v>2100</v>
      </c>
      <c r="G14" s="23">
        <v>0</v>
      </c>
      <c r="I14" s="35"/>
    </row>
    <row r="15" spans="1:10" ht="17.25" x14ac:dyDescent="0.25">
      <c r="A15" s="7" t="s">
        <v>51</v>
      </c>
      <c r="B15" s="27" t="s">
        <v>94</v>
      </c>
      <c r="C15" s="28" t="s">
        <v>97</v>
      </c>
      <c r="D15" s="5" t="s">
        <v>70</v>
      </c>
      <c r="E15" s="23">
        <v>11179</v>
      </c>
      <c r="F15" s="23">
        <v>820</v>
      </c>
      <c r="G15" s="23">
        <v>0</v>
      </c>
      <c r="I15" s="35"/>
    </row>
    <row r="16" spans="1:10" x14ac:dyDescent="0.25">
      <c r="A16" s="7" t="s">
        <v>51</v>
      </c>
      <c r="B16" s="27" t="s">
        <v>95</v>
      </c>
      <c r="C16" s="28" t="s">
        <v>38</v>
      </c>
      <c r="D16" s="5" t="s">
        <v>47</v>
      </c>
      <c r="E16" s="23">
        <f>37*8</f>
        <v>296</v>
      </c>
      <c r="F16" s="23">
        <v>3150</v>
      </c>
      <c r="G16" s="23">
        <v>0</v>
      </c>
      <c r="I16" s="35"/>
    </row>
    <row r="17" spans="1:9" x14ac:dyDescent="0.25">
      <c r="A17" s="7" t="s">
        <v>51</v>
      </c>
      <c r="B17" s="27" t="s">
        <v>96</v>
      </c>
      <c r="C17" s="28" t="s">
        <v>37</v>
      </c>
      <c r="D17" s="5" t="s">
        <v>47</v>
      </c>
      <c r="E17" s="23">
        <v>390</v>
      </c>
      <c r="F17" s="23">
        <v>1785</v>
      </c>
      <c r="G17" s="23">
        <v>0</v>
      </c>
      <c r="I17" s="35"/>
    </row>
    <row r="18" spans="1:9" x14ac:dyDescent="0.25">
      <c r="A18" s="17"/>
      <c r="B18" s="6"/>
      <c r="C18" s="15"/>
      <c r="D18" s="4"/>
      <c r="E18" s="11"/>
      <c r="F18" s="11"/>
      <c r="G18" s="11"/>
      <c r="I18" s="35"/>
    </row>
    <row r="19" spans="1:9" x14ac:dyDescent="0.25">
      <c r="A19" s="33" t="s">
        <v>53</v>
      </c>
      <c r="B19" s="9"/>
      <c r="D19" s="3"/>
      <c r="E19" s="12"/>
      <c r="F19" s="12"/>
      <c r="G19" s="12"/>
      <c r="I19" s="35"/>
    </row>
    <row r="20" spans="1:9" x14ac:dyDescent="0.25">
      <c r="A20" s="20" t="s">
        <v>74</v>
      </c>
      <c r="B20" s="8" t="s">
        <v>54</v>
      </c>
      <c r="C20" s="16" t="s">
        <v>6</v>
      </c>
      <c r="D20" s="1" t="s">
        <v>27</v>
      </c>
      <c r="E20" s="10">
        <v>417</v>
      </c>
      <c r="F20" s="10">
        <v>5198.0171690502893</v>
      </c>
      <c r="G20" s="23">
        <v>0</v>
      </c>
      <c r="I20" s="35"/>
    </row>
    <row r="21" spans="1:9" x14ac:dyDescent="0.25">
      <c r="A21" s="1" t="s">
        <v>74</v>
      </c>
      <c r="B21" s="2" t="s">
        <v>55</v>
      </c>
      <c r="C21" s="16" t="s">
        <v>7</v>
      </c>
      <c r="D21" s="1" t="s">
        <v>27</v>
      </c>
      <c r="E21" s="10">
        <v>347</v>
      </c>
      <c r="F21" s="10">
        <v>8729</v>
      </c>
      <c r="G21" s="23">
        <v>0</v>
      </c>
      <c r="I21" s="35"/>
    </row>
    <row r="22" spans="1:9" x14ac:dyDescent="0.25">
      <c r="A22" s="1" t="s">
        <v>74</v>
      </c>
      <c r="B22" s="8" t="s">
        <v>56</v>
      </c>
      <c r="C22" s="16" t="s">
        <v>8</v>
      </c>
      <c r="D22" s="1" t="s">
        <v>27</v>
      </c>
      <c r="E22" s="10">
        <v>364</v>
      </c>
      <c r="F22" s="10">
        <v>10400.264761848999</v>
      </c>
      <c r="G22" s="23">
        <v>0</v>
      </c>
      <c r="I22" s="35"/>
    </row>
    <row r="23" spans="1:9" x14ac:dyDescent="0.25">
      <c r="A23" s="1" t="s">
        <v>74</v>
      </c>
      <c r="B23" s="2" t="s">
        <v>57</v>
      </c>
      <c r="C23" s="16" t="s">
        <v>9</v>
      </c>
      <c r="D23" s="1" t="s">
        <v>27</v>
      </c>
      <c r="E23" s="10">
        <v>399</v>
      </c>
      <c r="F23" s="10">
        <v>11163.416669106236</v>
      </c>
      <c r="G23" s="23">
        <v>0</v>
      </c>
      <c r="I23" s="35"/>
    </row>
    <row r="24" spans="1:9" x14ac:dyDescent="0.25">
      <c r="A24" s="1" t="s">
        <v>51</v>
      </c>
      <c r="B24" s="8" t="s">
        <v>58</v>
      </c>
      <c r="C24" s="16" t="s">
        <v>10</v>
      </c>
      <c r="D24" s="1" t="s">
        <v>11</v>
      </c>
      <c r="E24" s="10">
        <v>22</v>
      </c>
      <c r="F24" s="10">
        <v>61699.668869141933</v>
      </c>
      <c r="G24" s="23">
        <v>0</v>
      </c>
      <c r="I24" s="35"/>
    </row>
    <row r="25" spans="1:9" x14ac:dyDescent="0.25">
      <c r="A25" s="1" t="s">
        <v>51</v>
      </c>
      <c r="B25" s="2" t="s">
        <v>59</v>
      </c>
      <c r="C25" s="16" t="s">
        <v>12</v>
      </c>
      <c r="D25" s="1" t="s">
        <v>11</v>
      </c>
      <c r="E25" s="10">
        <v>67</v>
      </c>
      <c r="F25" s="10">
        <v>81189.387821972792</v>
      </c>
      <c r="G25" s="23">
        <v>0</v>
      </c>
      <c r="I25" s="35"/>
    </row>
    <row r="26" spans="1:9" x14ac:dyDescent="0.25">
      <c r="A26" s="1" t="s">
        <v>51</v>
      </c>
      <c r="B26" s="8" t="s">
        <v>60</v>
      </c>
      <c r="C26" s="16" t="s">
        <v>18</v>
      </c>
      <c r="D26" s="1" t="s">
        <v>11</v>
      </c>
      <c r="E26" s="10">
        <v>3</v>
      </c>
      <c r="F26" s="10">
        <v>71189.387821972792</v>
      </c>
      <c r="G26" s="23">
        <v>0</v>
      </c>
      <c r="H26" s="29"/>
      <c r="I26" s="35"/>
    </row>
    <row r="27" spans="1:9" x14ac:dyDescent="0.25">
      <c r="A27" s="1" t="s">
        <v>51</v>
      </c>
      <c r="B27" s="2" t="s">
        <v>61</v>
      </c>
      <c r="C27" s="16" t="s">
        <v>21</v>
      </c>
      <c r="D27" s="1" t="s">
        <v>11</v>
      </c>
      <c r="E27" s="10">
        <v>53</v>
      </c>
      <c r="F27" s="10">
        <v>24000</v>
      </c>
      <c r="G27" s="23">
        <v>0</v>
      </c>
      <c r="H27" s="29"/>
      <c r="I27" s="35"/>
    </row>
    <row r="28" spans="1:9" x14ac:dyDescent="0.25">
      <c r="A28" s="1" t="s">
        <v>51</v>
      </c>
      <c r="B28" s="8" t="s">
        <v>62</v>
      </c>
      <c r="C28" s="16" t="s">
        <v>13</v>
      </c>
      <c r="D28" s="1" t="s">
        <v>11</v>
      </c>
      <c r="E28" s="10">
        <v>26</v>
      </c>
      <c r="F28" s="10">
        <v>41632.498175547793</v>
      </c>
      <c r="G28" s="23">
        <v>0</v>
      </c>
      <c r="H28" s="29"/>
      <c r="I28" s="35"/>
    </row>
    <row r="29" spans="1:9" x14ac:dyDescent="0.25">
      <c r="A29" s="1" t="s">
        <v>51</v>
      </c>
      <c r="B29" s="2" t="s">
        <v>63</v>
      </c>
      <c r="C29" s="16" t="s">
        <v>14</v>
      </c>
      <c r="D29" s="1" t="s">
        <v>11</v>
      </c>
      <c r="E29" s="10">
        <v>7</v>
      </c>
      <c r="F29" s="10">
        <v>44844.57557203147</v>
      </c>
      <c r="G29" s="23">
        <v>0</v>
      </c>
      <c r="H29" s="29"/>
      <c r="I29" s="35"/>
    </row>
    <row r="30" spans="1:9" x14ac:dyDescent="0.25">
      <c r="A30" s="1" t="s">
        <v>51</v>
      </c>
      <c r="B30" s="8" t="s">
        <v>64</v>
      </c>
      <c r="C30" s="16" t="s">
        <v>20</v>
      </c>
      <c r="D30" s="1" t="s">
        <v>15</v>
      </c>
      <c r="E30" s="10">
        <v>277.887</v>
      </c>
      <c r="F30" s="10">
        <v>14719.492483185644</v>
      </c>
      <c r="G30" s="23">
        <v>0</v>
      </c>
      <c r="H30" s="29"/>
      <c r="I30" s="35"/>
    </row>
    <row r="31" spans="1:9" x14ac:dyDescent="0.25">
      <c r="A31" s="1" t="s">
        <v>76</v>
      </c>
      <c r="B31" s="2" t="s">
        <v>65</v>
      </c>
      <c r="C31" s="16" t="s">
        <v>28</v>
      </c>
      <c r="D31" s="1" t="s">
        <v>11</v>
      </c>
      <c r="E31" s="10">
        <v>2</v>
      </c>
      <c r="F31" s="10">
        <v>163717.5</v>
      </c>
      <c r="G31" s="23">
        <v>0</v>
      </c>
      <c r="H31" s="29"/>
      <c r="I31" s="35"/>
    </row>
    <row r="32" spans="1:9" x14ac:dyDescent="0.25">
      <c r="A32" s="1" t="s">
        <v>51</v>
      </c>
      <c r="B32" s="8" t="s">
        <v>66</v>
      </c>
      <c r="C32" s="16" t="s">
        <v>34</v>
      </c>
      <c r="D32" s="1" t="s">
        <v>15</v>
      </c>
      <c r="E32" s="10">
        <v>1645</v>
      </c>
      <c r="F32" s="10">
        <v>28349.757237906852</v>
      </c>
      <c r="G32" s="23">
        <v>0</v>
      </c>
      <c r="H32" s="29"/>
      <c r="I32" s="35"/>
    </row>
    <row r="33" spans="1:9" x14ac:dyDescent="0.25">
      <c r="A33" s="1" t="s">
        <v>51</v>
      </c>
      <c r="B33" s="2" t="s">
        <v>67</v>
      </c>
      <c r="C33" s="16" t="s">
        <v>35</v>
      </c>
      <c r="D33" s="1" t="s">
        <v>15</v>
      </c>
      <c r="E33" s="10">
        <v>1456</v>
      </c>
      <c r="F33" s="10">
        <v>29418.477411286542</v>
      </c>
      <c r="G33" s="23">
        <v>0</v>
      </c>
      <c r="H33" s="29"/>
      <c r="I33" s="35"/>
    </row>
    <row r="34" spans="1:9" x14ac:dyDescent="0.25">
      <c r="A34" s="1" t="s">
        <v>75</v>
      </c>
      <c r="B34" s="8" t="s">
        <v>68</v>
      </c>
      <c r="C34" s="16" t="s">
        <v>22</v>
      </c>
      <c r="D34" s="1" t="s">
        <v>15</v>
      </c>
      <c r="E34" s="10">
        <v>8</v>
      </c>
      <c r="F34" s="10">
        <v>850</v>
      </c>
      <c r="G34" s="23">
        <v>0</v>
      </c>
      <c r="H34" s="29"/>
      <c r="I34" s="35"/>
    </row>
    <row r="35" spans="1:9" x14ac:dyDescent="0.25">
      <c r="H35" s="29"/>
      <c r="I35" s="35"/>
    </row>
    <row r="36" spans="1:9" x14ac:dyDescent="0.25">
      <c r="A36" s="32" t="s">
        <v>102</v>
      </c>
      <c r="B36" s="30"/>
      <c r="C36" s="15"/>
      <c r="D36" s="3"/>
      <c r="E36" s="12"/>
      <c r="F36" s="12"/>
      <c r="G36" s="12"/>
      <c r="H36" s="29"/>
      <c r="I36" s="35"/>
    </row>
    <row r="37" spans="1:9" ht="17.25" x14ac:dyDescent="0.25">
      <c r="A37" s="7" t="s">
        <v>51</v>
      </c>
      <c r="B37" s="27" t="s">
        <v>104</v>
      </c>
      <c r="C37" s="28" t="s">
        <v>78</v>
      </c>
      <c r="D37" s="5" t="s">
        <v>70</v>
      </c>
      <c r="E37" s="23">
        <v>950</v>
      </c>
      <c r="F37" s="23">
        <v>1350</v>
      </c>
      <c r="G37" s="23">
        <v>0</v>
      </c>
      <c r="H37" s="29"/>
      <c r="I37" s="35"/>
    </row>
    <row r="38" spans="1:9" x14ac:dyDescent="0.25">
      <c r="A38" s="1" t="s">
        <v>77</v>
      </c>
      <c r="B38" s="8" t="s">
        <v>105</v>
      </c>
      <c r="C38" s="16" t="s">
        <v>19</v>
      </c>
      <c r="D38" s="1" t="s">
        <v>15</v>
      </c>
      <c r="E38" s="10">
        <v>100</v>
      </c>
      <c r="F38" s="10">
        <v>2300</v>
      </c>
      <c r="G38" s="23">
        <v>0</v>
      </c>
      <c r="H38" s="29"/>
      <c r="I38" s="35"/>
    </row>
    <row r="39" spans="1:9" x14ac:dyDescent="0.25">
      <c r="A39" s="1" t="s">
        <v>74</v>
      </c>
      <c r="B39" s="27" t="s">
        <v>106</v>
      </c>
      <c r="C39" s="16" t="s">
        <v>30</v>
      </c>
      <c r="D39" s="1" t="s">
        <v>27</v>
      </c>
      <c r="E39" s="10">
        <v>500</v>
      </c>
      <c r="F39" s="10">
        <v>1797</v>
      </c>
      <c r="G39" s="23">
        <v>0</v>
      </c>
      <c r="H39" s="29"/>
      <c r="I39" s="35"/>
    </row>
    <row r="40" spans="1:9" x14ac:dyDescent="0.25">
      <c r="A40" s="1" t="s">
        <v>74</v>
      </c>
      <c r="B40" s="8" t="s">
        <v>107</v>
      </c>
      <c r="C40" s="16" t="s">
        <v>16</v>
      </c>
      <c r="D40" s="1" t="s">
        <v>27</v>
      </c>
      <c r="E40" s="10">
        <v>300</v>
      </c>
      <c r="F40" s="10">
        <v>1305.4683608437865</v>
      </c>
      <c r="G40" s="23">
        <v>0</v>
      </c>
      <c r="H40" s="29"/>
      <c r="I40" s="35"/>
    </row>
    <row r="41" spans="1:9" x14ac:dyDescent="0.25">
      <c r="A41" s="1" t="s">
        <v>51</v>
      </c>
      <c r="B41" s="27" t="s">
        <v>108</v>
      </c>
      <c r="C41" s="16" t="s">
        <v>17</v>
      </c>
      <c r="D41" s="1" t="s">
        <v>27</v>
      </c>
      <c r="E41" s="10">
        <v>300</v>
      </c>
      <c r="F41" s="10">
        <v>1765.4392588840878</v>
      </c>
      <c r="G41" s="23">
        <v>0</v>
      </c>
      <c r="H41" s="29"/>
      <c r="I41" s="35"/>
    </row>
    <row r="42" spans="1:9" x14ac:dyDescent="0.25">
      <c r="A42" s="1" t="s">
        <v>51</v>
      </c>
      <c r="B42" s="8" t="s">
        <v>109</v>
      </c>
      <c r="C42" s="16" t="s">
        <v>29</v>
      </c>
      <c r="D42" s="1" t="s">
        <v>27</v>
      </c>
      <c r="E42" s="10">
        <v>2220</v>
      </c>
      <c r="F42" s="10">
        <v>1802.7878940859241</v>
      </c>
      <c r="G42" s="23">
        <v>0</v>
      </c>
      <c r="H42" s="29"/>
      <c r="I42" s="35"/>
    </row>
    <row r="43" spans="1:9" x14ac:dyDescent="0.25">
      <c r="A43" s="1" t="s">
        <v>51</v>
      </c>
      <c r="B43" s="27" t="s">
        <v>110</v>
      </c>
      <c r="C43" s="16" t="s">
        <v>23</v>
      </c>
      <c r="D43" s="1" t="s">
        <v>11</v>
      </c>
      <c r="E43" s="10">
        <v>24</v>
      </c>
      <c r="F43" s="10">
        <v>41632.498175547793</v>
      </c>
      <c r="G43" s="23">
        <v>0</v>
      </c>
      <c r="H43" s="29"/>
      <c r="I43" s="35"/>
    </row>
    <row r="44" spans="1:9" x14ac:dyDescent="0.25">
      <c r="A44" s="1" t="s">
        <v>48</v>
      </c>
      <c r="B44" s="8" t="s">
        <v>111</v>
      </c>
      <c r="C44" s="16" t="s">
        <v>82</v>
      </c>
      <c r="D44" s="1" t="s">
        <v>69</v>
      </c>
      <c r="E44" s="10">
        <v>1</v>
      </c>
      <c r="F44" s="10">
        <v>315000</v>
      </c>
      <c r="G44" s="23">
        <v>0</v>
      </c>
      <c r="H44" s="29"/>
      <c r="I44" s="35"/>
    </row>
    <row r="45" spans="1:9" x14ac:dyDescent="0.25">
      <c r="A45" s="1" t="s">
        <v>48</v>
      </c>
      <c r="B45" s="27" t="s">
        <v>112</v>
      </c>
      <c r="C45" s="16" t="s">
        <v>31</v>
      </c>
      <c r="D45" s="1" t="s">
        <v>69</v>
      </c>
      <c r="E45" s="10">
        <v>1</v>
      </c>
      <c r="F45" s="10">
        <v>150000</v>
      </c>
      <c r="G45" s="23">
        <v>0</v>
      </c>
      <c r="H45" s="29"/>
      <c r="I45" s="35"/>
    </row>
    <row r="46" spans="1:9" x14ac:dyDescent="0.25">
      <c r="A46" s="1" t="s">
        <v>48</v>
      </c>
      <c r="B46" s="8" t="s">
        <v>113</v>
      </c>
      <c r="C46" s="16" t="s">
        <v>32</v>
      </c>
      <c r="D46" s="1" t="s">
        <v>69</v>
      </c>
      <c r="E46" s="10">
        <v>1</v>
      </c>
      <c r="F46" s="10">
        <v>45000</v>
      </c>
      <c r="G46" s="23">
        <v>0</v>
      </c>
      <c r="H46" s="29"/>
      <c r="I46" s="35"/>
    </row>
    <row r="47" spans="1:9" x14ac:dyDescent="0.25">
      <c r="A47" s="1" t="s">
        <v>48</v>
      </c>
      <c r="B47" s="27" t="s">
        <v>114</v>
      </c>
      <c r="C47" s="16" t="s">
        <v>33</v>
      </c>
      <c r="D47" s="1" t="s">
        <v>69</v>
      </c>
      <c r="E47" s="10">
        <v>1</v>
      </c>
      <c r="F47" s="10">
        <v>90000</v>
      </c>
      <c r="G47" s="23">
        <v>0</v>
      </c>
      <c r="H47" s="29"/>
      <c r="I47" s="35"/>
    </row>
    <row r="48" spans="1:9" x14ac:dyDescent="0.25">
      <c r="A48" s="1" t="s">
        <v>49</v>
      </c>
      <c r="B48" s="8" t="s">
        <v>115</v>
      </c>
      <c r="C48" s="16" t="s">
        <v>24</v>
      </c>
      <c r="D48" s="1" t="s">
        <v>27</v>
      </c>
      <c r="E48" s="10">
        <v>250</v>
      </c>
      <c r="F48" s="10">
        <v>550</v>
      </c>
      <c r="G48" s="23">
        <v>0</v>
      </c>
      <c r="H48" s="29"/>
      <c r="I48" s="35"/>
    </row>
    <row r="49" spans="1:9" x14ac:dyDescent="0.25">
      <c r="A49" s="1" t="s">
        <v>51</v>
      </c>
      <c r="B49" s="27" t="s">
        <v>116</v>
      </c>
      <c r="C49" s="16" t="s">
        <v>25</v>
      </c>
      <c r="D49" s="1" t="s">
        <v>11</v>
      </c>
      <c r="E49" s="10">
        <v>4</v>
      </c>
      <c r="F49" s="10">
        <v>10500</v>
      </c>
      <c r="G49" s="23">
        <v>0</v>
      </c>
      <c r="H49" s="29"/>
      <c r="I49" s="35"/>
    </row>
    <row r="50" spans="1:9" x14ac:dyDescent="0.25">
      <c r="B50" s="30"/>
      <c r="C50" s="15"/>
      <c r="D50" s="3"/>
      <c r="E50" s="12"/>
      <c r="F50" s="12"/>
      <c r="G50" s="31"/>
      <c r="H50" s="29"/>
    </row>
    <row r="51" spans="1:9" x14ac:dyDescent="0.25">
      <c r="B51" s="30"/>
      <c r="C51" s="15"/>
      <c r="D51" s="3"/>
      <c r="E51" s="12"/>
      <c r="F51" s="14" t="s">
        <v>80</v>
      </c>
      <c r="G51" s="19">
        <f>+SUM(G5:G49)</f>
        <v>0</v>
      </c>
      <c r="H51" s="29"/>
    </row>
    <row r="52" spans="1:9" x14ac:dyDescent="0.25">
      <c r="B52" s="30"/>
      <c r="C52" s="15"/>
      <c r="D52" s="3"/>
      <c r="E52" s="12"/>
      <c r="F52" s="14" t="s">
        <v>73</v>
      </c>
      <c r="G52" s="19">
        <f>G51*0.22</f>
        <v>0</v>
      </c>
      <c r="H52" s="29"/>
    </row>
    <row r="53" spans="1:9" x14ac:dyDescent="0.25">
      <c r="B53" s="30"/>
      <c r="C53" s="15"/>
      <c r="D53" s="3"/>
      <c r="E53" s="12"/>
      <c r="F53" s="14" t="s">
        <v>98</v>
      </c>
      <c r="G53" s="19">
        <v>0</v>
      </c>
      <c r="H53" s="29"/>
    </row>
    <row r="54" spans="1:9" x14ac:dyDescent="0.25">
      <c r="B54" s="30"/>
      <c r="C54" s="15"/>
      <c r="D54" s="3"/>
      <c r="E54" s="12"/>
      <c r="F54" s="12"/>
      <c r="G54" s="19"/>
      <c r="H54" s="29"/>
    </row>
    <row r="55" spans="1:9" x14ac:dyDescent="0.25">
      <c r="B55" s="30"/>
      <c r="C55" s="15"/>
      <c r="D55" s="3"/>
      <c r="E55" s="12"/>
      <c r="F55" s="14" t="s">
        <v>101</v>
      </c>
      <c r="G55" s="19">
        <f>G51*0.1</f>
        <v>0</v>
      </c>
      <c r="H55" s="29"/>
    </row>
    <row r="56" spans="1:9" x14ac:dyDescent="0.25">
      <c r="B56" s="30"/>
      <c r="C56" s="15"/>
      <c r="D56" s="3"/>
      <c r="E56" s="12"/>
      <c r="F56" s="14" t="s">
        <v>100</v>
      </c>
      <c r="G56" s="19">
        <f>G55*0.22</f>
        <v>0</v>
      </c>
      <c r="H56" s="29"/>
    </row>
    <row r="57" spans="1:9" x14ac:dyDescent="0.25">
      <c r="C57" s="15"/>
      <c r="E57" s="19"/>
      <c r="F57" s="34" t="s">
        <v>99</v>
      </c>
      <c r="G57" s="19">
        <v>0</v>
      </c>
      <c r="H57" s="29"/>
    </row>
    <row r="58" spans="1:9" ht="8.25" customHeight="1" x14ac:dyDescent="0.25">
      <c r="C58" s="15"/>
      <c r="E58" s="19"/>
      <c r="F58" s="14"/>
      <c r="G58" s="14"/>
      <c r="H58" s="29"/>
    </row>
    <row r="59" spans="1:9" ht="15.75" x14ac:dyDescent="0.25">
      <c r="E59" s="19"/>
      <c r="F59" s="36" t="s">
        <v>81</v>
      </c>
      <c r="G59" s="37">
        <f>SUM(G51:G53)+SUM(G55:G57)</f>
        <v>0</v>
      </c>
      <c r="H59" s="29"/>
    </row>
    <row r="60" spans="1:9" ht="4.5" customHeight="1" x14ac:dyDescent="0.25">
      <c r="C60" s="15"/>
      <c r="E60" s="19"/>
      <c r="H60" s="29"/>
    </row>
    <row r="61" spans="1:9" ht="8.25" customHeight="1" x14ac:dyDescent="0.25">
      <c r="F61" s="21"/>
      <c r="G61" s="22"/>
      <c r="H61" s="29"/>
    </row>
    <row r="62" spans="1:9" ht="18" customHeight="1" x14ac:dyDescent="0.25"/>
    <row r="63" spans="1:9" x14ac:dyDescent="0.25">
      <c r="G63" s="19"/>
    </row>
    <row r="961265" spans="1:8" s="18" customFormat="1" x14ac:dyDescent="0.25">
      <c r="A961265" s="3"/>
      <c r="D961265" s="1"/>
      <c r="H961265" s="13"/>
    </row>
  </sheetData>
  <mergeCells count="8">
    <mergeCell ref="G2:G3"/>
    <mergeCell ref="A4:B4"/>
    <mergeCell ref="A2:A3"/>
    <mergeCell ref="B2:B3"/>
    <mergeCell ref="C2:C3"/>
    <mergeCell ref="D2:D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tabSelected="1" workbookViewId="0">
      <selection activeCell="E22" sqref="E22"/>
    </sheetView>
  </sheetViews>
  <sheetFormatPr baseColWidth="10" defaultRowHeight="15" x14ac:dyDescent="0.25"/>
  <cols>
    <col min="1" max="1" width="30" customWidth="1"/>
    <col min="2" max="2" width="25.28515625" style="40" customWidth="1"/>
  </cols>
  <sheetData>
    <row r="1" spans="1:2" x14ac:dyDescent="0.25">
      <c r="A1" s="41" t="s">
        <v>80</v>
      </c>
      <c r="B1" s="42">
        <v>196000838.36987531</v>
      </c>
    </row>
    <row r="2" spans="1:2" x14ac:dyDescent="0.25">
      <c r="A2" s="41" t="s">
        <v>73</v>
      </c>
      <c r="B2" s="42">
        <v>43120184.441372566</v>
      </c>
    </row>
    <row r="3" spans="1:2" x14ac:dyDescent="0.25">
      <c r="A3" s="41" t="s">
        <v>98</v>
      </c>
      <c r="B3" s="42">
        <v>28735600.023522779</v>
      </c>
    </row>
    <row r="4" spans="1:2" x14ac:dyDescent="0.25">
      <c r="A4" s="41"/>
      <c r="B4" s="42"/>
    </row>
    <row r="5" spans="1:2" x14ac:dyDescent="0.25">
      <c r="A5" s="41" t="s">
        <v>101</v>
      </c>
      <c r="B5" s="42">
        <v>19600083.836987533</v>
      </c>
    </row>
    <row r="6" spans="1:2" x14ac:dyDescent="0.25">
      <c r="A6" s="41" t="s">
        <v>100</v>
      </c>
      <c r="B6" s="42">
        <v>4312018.4441372575</v>
      </c>
    </row>
    <row r="7" spans="1:2" x14ac:dyDescent="0.25">
      <c r="A7" s="41" t="s">
        <v>99</v>
      </c>
      <c r="B7" s="42">
        <v>2814572.0389914098</v>
      </c>
    </row>
    <row r="8" spans="1:2" x14ac:dyDescent="0.25">
      <c r="A8" s="41"/>
      <c r="B8" s="42"/>
    </row>
    <row r="9" spans="1:2" x14ac:dyDescent="0.25">
      <c r="A9" s="43" t="s">
        <v>81</v>
      </c>
      <c r="B9" s="44">
        <v>294583297.1548869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Rubrado corregido 052024</vt:lpstr>
      <vt:lpstr>Cuadro financiero</vt:lpstr>
      <vt:lpstr>'Rubrado corregido 052024'!Área_de_impresión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</dc:creator>
  <cp:lastModifiedBy>Sabrina Rivero</cp:lastModifiedBy>
  <dcterms:created xsi:type="dcterms:W3CDTF">2019-12-28T03:44:59Z</dcterms:created>
  <dcterms:modified xsi:type="dcterms:W3CDTF">2024-05-30T14:10:29Z</dcterms:modified>
</cp:coreProperties>
</file>